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/>
  <bookViews>
    <workbookView xWindow="0" yWindow="0" windowWidth="19440" windowHeight="15600"/>
  </bookViews>
  <sheets>
    <sheet name="Single" sheetId="1" r:id="rId1"/>
    <sheet name="Sheet3" sheetId="3" r:id="rId2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0" i="1" l="1"/>
  <c r="E81" i="1"/>
  <c r="E82" i="1"/>
  <c r="B68" i="1"/>
  <c r="E69" i="1"/>
  <c r="E70" i="1"/>
  <c r="B56" i="1"/>
  <c r="E57" i="1"/>
  <c r="E58" i="1"/>
  <c r="E53" i="1"/>
  <c r="E54" i="1"/>
  <c r="B44" i="1"/>
  <c r="E45" i="1"/>
  <c r="E46" i="1"/>
  <c r="B32" i="1"/>
  <c r="E29" i="1"/>
  <c r="E30" i="1"/>
  <c r="B20" i="1"/>
  <c r="E21" i="1"/>
  <c r="E22" i="1"/>
  <c r="B8" i="1"/>
  <c r="E9" i="1"/>
  <c r="E10" i="1"/>
  <c r="E41" i="1"/>
  <c r="E42" i="1"/>
  <c r="E33" i="1"/>
  <c r="E34" i="1"/>
  <c r="E17" i="1"/>
  <c r="E18" i="1"/>
  <c r="E5" i="1"/>
  <c r="E6" i="1"/>
  <c r="E77" i="1"/>
  <c r="E78" i="1"/>
  <c r="E65" i="1"/>
  <c r="E66" i="1"/>
</calcChain>
</file>

<file path=xl/sharedStrings.xml><?xml version="1.0" encoding="utf-8"?>
<sst xmlns="http://schemas.openxmlformats.org/spreadsheetml/2006/main" count="91" uniqueCount="11">
  <si>
    <t>nM DNA</t>
  </si>
  <si>
    <t>Size in bp</t>
  </si>
  <si>
    <t xml:space="preserve">[DNA] ng/µl </t>
  </si>
  <si>
    <t>µl DNA</t>
  </si>
  <si>
    <t>µl EB</t>
  </si>
  <si>
    <t>To make 200 µl of 10nM stock:</t>
  </si>
  <si>
    <t xml:space="preserve">To make a different </t>
  </si>
  <si>
    <t>volume of 10nM stock:</t>
  </si>
  <si>
    <t>µl stock (final)</t>
  </si>
  <si>
    <t>Sample Name: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</si>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</sst>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2" fillId="0" borderId="0" xfId="0" applyFont="1" applyAlignment="1">
      <alignment horizontal="right"/>
    </xf>
    <xf numFmtId="2" fontId="0" fillId="3" borderId="0" xfId="0" applyNumberFormat="1" applyFill="1"/>
    <xf numFmtId="0" fontId="2" fillId="0" borderId="0" xfId="0" applyFont="1"/>
    <xf numFmtId="164" fontId="0" fillId="4" borderId="0" xfId="0" applyNumberFormat="1" applyFill="1"/>
    <xf numFmtId="0" fontId="2" fillId="0" borderId="0" xfId="0" applyFont="1" applyAlignment="1">
      <alignment horizontal="left"/>
    </xf>
    <xf numFmtId="164" fontId="0" fillId="5" borderId="0" xfId="0" applyNumberFormat="1" applyFill="1"/>
    <xf numFmtId="0" fontId="0" fillId="5" borderId="0" xfId="0" applyNumberFormat="1" applyFill="1"/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14" fontId="3" fillId="0" borderId="0" xfId="0" applyNumberFormat="1" applyFont="1" applyBorder="1"/>
    <xf numFmtId="2" fontId="0" fillId="2" borderId="0" xfId="0" applyNumberForma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2" fillId="0" borderId="0" xfId="0" applyFont="1" applyFill="1" applyBorder="1"/>
    <xf numFmtId="14" fontId="3" fillId="0" borderId="0" xfId="0" applyNumberFormat="1" applyFont="1" applyFill="1" applyBorder="1"/>
    <xf numFmtId="2" fontId="0" fillId="0" borderId="0" xfId="0" applyNumberFormat="1" applyFill="1"/>
    <xf numFmtId="0" fontId="2" fillId="0" borderId="0" xfId="0" applyFont="1" applyFill="1" applyAlignment="1">
      <alignment horizontal="left"/>
    </xf>
    <xf numFmtId="164" fontId="0" fillId="0" borderId="0" xfId="0" applyNumberFormat="1" applyFill="1"/>
    <xf numFmtId="0" fontId="2" fillId="0" borderId="0" xfId="0" applyFont="1" applyFill="1"/>
    <xf numFmtId="0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8"/>
  <sheetViews>
    <sheetView tabSelected="1" topLeftCell="A18" workbookViewId="0">
      <selection activeCell="H65" sqref="H65:K69"/>
    </sheetView>
  </sheetViews>
  <sheetFormatPr defaultColWidth="8.85546875" defaultRowHeight="12.75" x14ac:dyDescent="0.2"/>
  <cols>
    <col min="1" max="1" width="14.42578125" bestFit="1" customWidth="1"/>
    <col min="4" max="4" width="28.42578125" bestFit="1" customWidth="1"/>
    <col min="5" max="5" width="5.42578125" bestFit="1" customWidth="1"/>
    <col min="6" max="6" width="13.42578125" bestFit="1" customWidth="1"/>
  </cols>
  <sheetData>
    <row r="1" spans="1:6" x14ac:dyDescent="0.2">
      <c r="A1" s="2" t="s">
        <v>9</v>
      </c>
      <c r="B1" s="10"/>
      <c r="C1" s="9"/>
      <c r="D1" s="9"/>
      <c r="E1" s="9"/>
      <c r="F1" s="9"/>
    </row>
    <row r="2" spans="1:6" x14ac:dyDescent="0.2">
      <c r="A2" s="2"/>
      <c r="B2" s="11"/>
      <c r="C2" s="9"/>
      <c r="D2" s="9"/>
      <c r="E2" s="9"/>
      <c r="F2" s="9"/>
    </row>
    <row r="3" spans="1:6" x14ac:dyDescent="0.2">
      <c r="A3" s="2" t="s">
        <v>10</v>
      </c>
      <c r="B3" s="12"/>
      <c r="C3" s="9"/>
      <c r="D3" s="9"/>
      <c r="E3" s="9"/>
      <c r="F3" s="9"/>
    </row>
    <row r="5" spans="1:6" x14ac:dyDescent="0.2">
      <c r="A5" s="2" t="s">
        <v>2</v>
      </c>
      <c r="B5" s="13"/>
      <c r="D5" s="6" t="s">
        <v>5</v>
      </c>
      <c r="E5" s="5">
        <f>IF(B8&gt;0,2000/B8,0)</f>
        <v>0</v>
      </c>
      <c r="F5" s="4" t="s">
        <v>3</v>
      </c>
    </row>
    <row r="6" spans="1:6" x14ac:dyDescent="0.2">
      <c r="A6" s="2" t="s">
        <v>1</v>
      </c>
      <c r="B6" s="1"/>
      <c r="E6" s="5">
        <f>IF(E5&gt;0,200-E5,0)</f>
        <v>0</v>
      </c>
      <c r="F6" s="4" t="s">
        <v>4</v>
      </c>
    </row>
    <row r="7" spans="1:6" x14ac:dyDescent="0.2">
      <c r="A7" s="2"/>
    </row>
    <row r="8" spans="1:6" x14ac:dyDescent="0.2">
      <c r="A8" s="2" t="s">
        <v>0</v>
      </c>
      <c r="B8" s="3">
        <f>IF(B5&lt;&gt;"",(B5*(10^3/1)*(1/649)*(1/B6))*1000,0)</f>
        <v>0</v>
      </c>
      <c r="D8" s="4" t="s">
        <v>6</v>
      </c>
      <c r="E8" s="8">
        <v>10</v>
      </c>
      <c r="F8" s="4" t="s">
        <v>8</v>
      </c>
    </row>
    <row r="9" spans="1:6" x14ac:dyDescent="0.2">
      <c r="D9" s="4" t="s">
        <v>7</v>
      </c>
      <c r="E9" s="7" t="e">
        <f>IF(E8&lt;&gt;"",(E8*10)/B8,0)</f>
        <v>#DIV/0!</v>
      </c>
      <c r="F9" s="4" t="s">
        <v>3</v>
      </c>
    </row>
    <row r="10" spans="1:6" x14ac:dyDescent="0.2">
      <c r="E10" s="7" t="e">
        <f>IF(E9&lt;&gt;0,E8-E9,0)</f>
        <v>#DIV/0!</v>
      </c>
      <c r="F10" s="4" t="s">
        <v>4</v>
      </c>
    </row>
    <row r="11" spans="1:6" x14ac:dyDescent="0.2">
      <c r="A11" s="2"/>
    </row>
    <row r="12" spans="1:6" x14ac:dyDescent="0.2">
      <c r="A12" s="2"/>
      <c r="B12" s="10"/>
      <c r="C12" s="9"/>
      <c r="D12" s="9"/>
      <c r="E12" s="9"/>
      <c r="F12" s="9"/>
    </row>
    <row r="13" spans="1:6" x14ac:dyDescent="0.2">
      <c r="A13" s="2" t="s">
        <v>9</v>
      </c>
      <c r="B13" s="10"/>
      <c r="C13" s="9"/>
      <c r="D13" s="9"/>
      <c r="E13" s="9"/>
      <c r="F13" s="9"/>
    </row>
    <row r="14" spans="1:6" x14ac:dyDescent="0.2">
      <c r="A14" s="2"/>
      <c r="B14" s="11"/>
      <c r="C14" s="9"/>
      <c r="D14" s="9"/>
      <c r="E14" s="9"/>
      <c r="F14" s="9"/>
    </row>
    <row r="15" spans="1:6" x14ac:dyDescent="0.2">
      <c r="A15" s="2" t="s">
        <v>10</v>
      </c>
      <c r="B15" s="12"/>
      <c r="C15" s="9"/>
      <c r="D15" s="9"/>
      <c r="E15" s="9"/>
      <c r="F15" s="9"/>
    </row>
    <row r="17" spans="1:6" x14ac:dyDescent="0.2">
      <c r="A17" s="2" t="s">
        <v>2</v>
      </c>
      <c r="B17" s="13"/>
      <c r="D17" s="6" t="s">
        <v>5</v>
      </c>
      <c r="E17" s="5">
        <f>IF(B20&gt;0,2000/B20,0)</f>
        <v>0</v>
      </c>
      <c r="F17" s="4" t="s">
        <v>3</v>
      </c>
    </row>
    <row r="18" spans="1:6" x14ac:dyDescent="0.2">
      <c r="A18" s="2" t="s">
        <v>1</v>
      </c>
      <c r="B18" s="1"/>
      <c r="E18" s="5">
        <f>IF(E17&gt;0,200-E17,0)</f>
        <v>0</v>
      </c>
      <c r="F18" s="4" t="s">
        <v>4</v>
      </c>
    </row>
    <row r="19" spans="1:6" x14ac:dyDescent="0.2">
      <c r="A19" s="2"/>
    </row>
    <row r="20" spans="1:6" x14ac:dyDescent="0.2">
      <c r="A20" s="2" t="s">
        <v>0</v>
      </c>
      <c r="B20" s="3">
        <f>IF(B17&lt;&gt;"",(B17*(10^3/1)*(1/649)*(1/B18))*1000,0)</f>
        <v>0</v>
      </c>
      <c r="D20" s="4" t="s">
        <v>6</v>
      </c>
      <c r="E20" s="8">
        <v>20</v>
      </c>
      <c r="F20" s="4" t="s">
        <v>8</v>
      </c>
    </row>
    <row r="21" spans="1:6" x14ac:dyDescent="0.2">
      <c r="D21" s="4" t="s">
        <v>7</v>
      </c>
      <c r="E21" s="7" t="e">
        <f>IF(E20&lt;&gt;"",(E20*10)/B20,0)</f>
        <v>#DIV/0!</v>
      </c>
      <c r="F21" s="4" t="s">
        <v>3</v>
      </c>
    </row>
    <row r="22" spans="1:6" x14ac:dyDescent="0.2">
      <c r="E22" s="7" t="e">
        <f>IF(E21&lt;&gt;0,E20-E21,0)</f>
        <v>#DIV/0!</v>
      </c>
      <c r="F22" s="4" t="s">
        <v>4</v>
      </c>
    </row>
    <row r="25" spans="1:6" x14ac:dyDescent="0.2">
      <c r="A25" s="2" t="s">
        <v>9</v>
      </c>
      <c r="B25" s="10"/>
      <c r="C25" s="9"/>
      <c r="D25" s="9"/>
      <c r="E25" s="9"/>
      <c r="F25" s="9"/>
    </row>
    <row r="26" spans="1:6" x14ac:dyDescent="0.2">
      <c r="A26" s="2"/>
      <c r="B26" s="11"/>
      <c r="C26" s="9"/>
      <c r="D26" s="9"/>
      <c r="E26" s="9"/>
      <c r="F26" s="9"/>
    </row>
    <row r="27" spans="1:6" x14ac:dyDescent="0.2">
      <c r="A27" s="2" t="s">
        <v>10</v>
      </c>
      <c r="B27" s="12"/>
      <c r="C27" s="9"/>
      <c r="D27" s="9"/>
      <c r="E27" s="9"/>
      <c r="F27" s="9"/>
    </row>
    <row r="29" spans="1:6" x14ac:dyDescent="0.2">
      <c r="A29" s="2" t="s">
        <v>2</v>
      </c>
      <c r="B29" s="13"/>
      <c r="D29" s="6" t="s">
        <v>5</v>
      </c>
      <c r="E29" s="5">
        <f>IF(B32&gt;0,2000/B32,0)</f>
        <v>0</v>
      </c>
      <c r="F29" s="4" t="s">
        <v>3</v>
      </c>
    </row>
    <row r="30" spans="1:6" x14ac:dyDescent="0.2">
      <c r="A30" s="2" t="s">
        <v>1</v>
      </c>
      <c r="B30" s="1"/>
      <c r="E30" s="5">
        <f>IF(E29&gt;0,200-E29,0)</f>
        <v>0</v>
      </c>
      <c r="F30" s="4" t="s">
        <v>4</v>
      </c>
    </row>
    <row r="31" spans="1:6" x14ac:dyDescent="0.2">
      <c r="A31" s="2"/>
    </row>
    <row r="32" spans="1:6" x14ac:dyDescent="0.2">
      <c r="A32" s="2" t="s">
        <v>0</v>
      </c>
      <c r="B32" s="3">
        <f>IF(B29&lt;&gt;"",(B29*(10^3/1)*(1/649)*(1/B30))*1000,0)</f>
        <v>0</v>
      </c>
      <c r="D32" s="4" t="s">
        <v>6</v>
      </c>
      <c r="E32" s="8">
        <v>10</v>
      </c>
      <c r="F32" s="4" t="s">
        <v>8</v>
      </c>
    </row>
    <row r="33" spans="1:6" x14ac:dyDescent="0.2">
      <c r="D33" s="4" t="s">
        <v>7</v>
      </c>
      <c r="E33" s="7" t="e">
        <f>IF(E32&lt;&gt;"",(E32*10)/B32,0)</f>
        <v>#DIV/0!</v>
      </c>
      <c r="F33" s="4" t="s">
        <v>3</v>
      </c>
    </row>
    <row r="34" spans="1:6" x14ac:dyDescent="0.2">
      <c r="E34" s="7" t="e">
        <f>IF(E33&lt;&gt;0,E32-E33,0)</f>
        <v>#DIV/0!</v>
      </c>
      <c r="F34" s="4" t="s">
        <v>4</v>
      </c>
    </row>
    <row r="37" spans="1:6" x14ac:dyDescent="0.2">
      <c r="A37" s="2" t="s">
        <v>9</v>
      </c>
      <c r="B37" s="10"/>
      <c r="C37" s="9"/>
      <c r="D37" s="9"/>
      <c r="E37" s="9"/>
      <c r="F37" s="9"/>
    </row>
    <row r="38" spans="1:6" x14ac:dyDescent="0.2">
      <c r="A38" s="2"/>
      <c r="B38" s="11"/>
      <c r="C38" s="9"/>
      <c r="D38" s="9"/>
      <c r="E38" s="9"/>
      <c r="F38" s="9"/>
    </row>
    <row r="39" spans="1:6" x14ac:dyDescent="0.2">
      <c r="A39" s="2" t="s">
        <v>10</v>
      </c>
      <c r="B39" s="12"/>
      <c r="C39" s="9"/>
      <c r="D39" s="9"/>
      <c r="E39" s="9"/>
      <c r="F39" s="9"/>
    </row>
    <row r="41" spans="1:6" x14ac:dyDescent="0.2">
      <c r="A41" s="2" t="s">
        <v>2</v>
      </c>
      <c r="B41" s="13"/>
      <c r="D41" s="6" t="s">
        <v>5</v>
      </c>
      <c r="E41" s="5">
        <f>IF(B44&gt;0,2000/B44,0)</f>
        <v>0</v>
      </c>
      <c r="F41" s="4" t="s">
        <v>3</v>
      </c>
    </row>
    <row r="42" spans="1:6" x14ac:dyDescent="0.2">
      <c r="A42" s="2" t="s">
        <v>1</v>
      </c>
      <c r="B42" s="1"/>
      <c r="E42" s="5">
        <f>IF(E41&gt;0,200-E41,0)</f>
        <v>0</v>
      </c>
      <c r="F42" s="4" t="s">
        <v>4</v>
      </c>
    </row>
    <row r="43" spans="1:6" x14ac:dyDescent="0.2">
      <c r="A43" s="2"/>
    </row>
    <row r="44" spans="1:6" x14ac:dyDescent="0.2">
      <c r="A44" s="2" t="s">
        <v>0</v>
      </c>
      <c r="B44" s="3">
        <f>IF(B41&lt;&gt;"",(B41*(10^3/1)*(1/649)*(1/B42))*1000,0)</f>
        <v>0</v>
      </c>
      <c r="D44" s="4" t="s">
        <v>6</v>
      </c>
      <c r="E44" s="8">
        <v>20</v>
      </c>
      <c r="F44" s="4" t="s">
        <v>8</v>
      </c>
    </row>
    <row r="45" spans="1:6" x14ac:dyDescent="0.2">
      <c r="D45" s="4" t="s">
        <v>7</v>
      </c>
      <c r="E45" s="7" t="e">
        <f>IF(E44&lt;&gt;"",(E44*10)/B44,0)</f>
        <v>#DIV/0!</v>
      </c>
      <c r="F45" s="4" t="s">
        <v>3</v>
      </c>
    </row>
    <row r="46" spans="1:6" x14ac:dyDescent="0.2">
      <c r="E46" s="7" t="e">
        <f>IF(E45&lt;&gt;0,E44-E45,0)</f>
        <v>#DIV/0!</v>
      </c>
      <c r="F46" s="4" t="s">
        <v>4</v>
      </c>
    </row>
    <row r="49" spans="1:6" x14ac:dyDescent="0.2">
      <c r="A49" s="2" t="s">
        <v>9</v>
      </c>
      <c r="B49" s="10"/>
      <c r="C49" s="9"/>
      <c r="D49" s="9"/>
      <c r="E49" s="9"/>
      <c r="F49" s="9"/>
    </row>
    <row r="50" spans="1:6" x14ac:dyDescent="0.2">
      <c r="A50" s="2"/>
      <c r="B50" s="11"/>
      <c r="C50" s="9"/>
      <c r="D50" s="9"/>
      <c r="E50" s="9"/>
      <c r="F50" s="9"/>
    </row>
    <row r="51" spans="1:6" x14ac:dyDescent="0.2">
      <c r="A51" s="2" t="s">
        <v>10</v>
      </c>
      <c r="B51" s="12"/>
      <c r="C51" s="9"/>
      <c r="D51" s="9"/>
      <c r="E51" s="9"/>
      <c r="F51" s="9"/>
    </row>
    <row r="53" spans="1:6" x14ac:dyDescent="0.2">
      <c r="A53" s="2" t="s">
        <v>2</v>
      </c>
      <c r="B53" s="13"/>
      <c r="D53" s="6" t="s">
        <v>5</v>
      </c>
      <c r="E53" s="5">
        <f>IF(B56&gt;0,2000/B56,0)</f>
        <v>0</v>
      </c>
      <c r="F53" s="4" t="s">
        <v>3</v>
      </c>
    </row>
    <row r="54" spans="1:6" x14ac:dyDescent="0.2">
      <c r="A54" s="2" t="s">
        <v>1</v>
      </c>
      <c r="B54" s="1"/>
      <c r="E54" s="5">
        <f>IF(E53&gt;0,200-E53,0)</f>
        <v>0</v>
      </c>
      <c r="F54" s="4" t="s">
        <v>4</v>
      </c>
    </row>
    <row r="55" spans="1:6" x14ac:dyDescent="0.2">
      <c r="A55" s="2"/>
    </row>
    <row r="56" spans="1:6" x14ac:dyDescent="0.2">
      <c r="A56" s="2" t="s">
        <v>0</v>
      </c>
      <c r="B56" s="3">
        <f>IF(B53&lt;&gt;"",(B53*(10^3/1)*(1/649)*(1/B54))*1000,0)</f>
        <v>0</v>
      </c>
      <c r="D56" s="4" t="s">
        <v>6</v>
      </c>
      <c r="E56" s="8">
        <v>10</v>
      </c>
      <c r="F56" s="4" t="s">
        <v>8</v>
      </c>
    </row>
    <row r="57" spans="1:6" x14ac:dyDescent="0.2">
      <c r="D57" s="4" t="s">
        <v>7</v>
      </c>
      <c r="E57" s="7" t="e">
        <f>IF(E56&lt;&gt;"",(E56*10)/B56,0)</f>
        <v>#DIV/0!</v>
      </c>
      <c r="F57" s="4" t="s">
        <v>3</v>
      </c>
    </row>
    <row r="58" spans="1:6" x14ac:dyDescent="0.2">
      <c r="E58" s="7" t="e">
        <f>IF(E57&lt;&gt;0,E56-E57,0)</f>
        <v>#DIV/0!</v>
      </c>
      <c r="F58" s="4" t="s">
        <v>4</v>
      </c>
    </row>
    <row r="61" spans="1:6" x14ac:dyDescent="0.2">
      <c r="A61" s="2" t="s">
        <v>9</v>
      </c>
      <c r="B61" s="10"/>
      <c r="C61" s="9"/>
      <c r="D61" s="9"/>
      <c r="E61" s="9"/>
      <c r="F61" s="9"/>
    </row>
    <row r="62" spans="1:6" x14ac:dyDescent="0.2">
      <c r="A62" s="2"/>
      <c r="B62" s="11"/>
      <c r="C62" s="9"/>
      <c r="D62" s="9"/>
      <c r="E62" s="9"/>
      <c r="F62" s="9"/>
    </row>
    <row r="63" spans="1:6" x14ac:dyDescent="0.2">
      <c r="A63" s="2" t="s">
        <v>10</v>
      </c>
      <c r="B63" s="12"/>
      <c r="C63" s="9"/>
      <c r="D63" s="9"/>
      <c r="E63" s="9"/>
      <c r="F63" s="9"/>
    </row>
    <row r="65" spans="1:6" x14ac:dyDescent="0.2">
      <c r="A65" s="2" t="s">
        <v>2</v>
      </c>
      <c r="B65" s="13">
        <v>0.17</v>
      </c>
      <c r="D65" s="6" t="s">
        <v>5</v>
      </c>
      <c r="E65" s="5">
        <f>IF(B68&gt;0,2000/B68,0)</f>
        <v>862.78823529411761</v>
      </c>
      <c r="F65" s="4" t="s">
        <v>3</v>
      </c>
    </row>
    <row r="66" spans="1:6" x14ac:dyDescent="0.2">
      <c r="A66" s="2" t="s">
        <v>1</v>
      </c>
      <c r="B66" s="1">
        <v>113</v>
      </c>
      <c r="E66" s="5">
        <f>IF(E65&gt;0,200-E65,0)</f>
        <v>-662.78823529411761</v>
      </c>
      <c r="F66" s="4" t="s">
        <v>4</v>
      </c>
    </row>
    <row r="67" spans="1:6" x14ac:dyDescent="0.2">
      <c r="A67" s="2"/>
    </row>
    <row r="68" spans="1:6" x14ac:dyDescent="0.2">
      <c r="A68" s="2" t="s">
        <v>0</v>
      </c>
      <c r="B68" s="3">
        <f>IF(B65&lt;&gt;"",(B65*(10^3/1)*(1/649)*(1/B66))*1000,0)</f>
        <v>2.3180659148860738</v>
      </c>
      <c r="D68" s="4" t="s">
        <v>6</v>
      </c>
      <c r="E68" s="8">
        <v>20</v>
      </c>
      <c r="F68" s="4" t="s">
        <v>8</v>
      </c>
    </row>
    <row r="69" spans="1:6" x14ac:dyDescent="0.2">
      <c r="D69" s="4" t="s">
        <v>7</v>
      </c>
      <c r="E69" s="7">
        <f>IF(E68&lt;&gt;"",(E68*10)/B68,0)</f>
        <v>86.278823529411767</v>
      </c>
      <c r="F69" s="4" t="s">
        <v>3</v>
      </c>
    </row>
    <row r="70" spans="1:6" x14ac:dyDescent="0.2">
      <c r="E70" s="7">
        <f>IF(E69&lt;&gt;0,E68-E69,0)</f>
        <v>-66.278823529411767</v>
      </c>
      <c r="F70" s="4" t="s">
        <v>4</v>
      </c>
    </row>
    <row r="73" spans="1:6" x14ac:dyDescent="0.2">
      <c r="A73" s="2" t="s">
        <v>9</v>
      </c>
      <c r="B73" s="10"/>
      <c r="C73" s="9"/>
      <c r="D73" s="9"/>
      <c r="E73" s="9"/>
      <c r="F73" s="9"/>
    </row>
    <row r="74" spans="1:6" x14ac:dyDescent="0.2">
      <c r="A74" s="2"/>
      <c r="B74" s="11"/>
      <c r="C74" s="9"/>
      <c r="D74" s="9"/>
      <c r="E74" s="9"/>
      <c r="F74" s="9"/>
    </row>
    <row r="75" spans="1:6" x14ac:dyDescent="0.2">
      <c r="A75" s="2" t="s">
        <v>10</v>
      </c>
      <c r="B75" s="12"/>
      <c r="C75" s="9"/>
      <c r="D75" s="9"/>
      <c r="E75" s="9"/>
      <c r="F75" s="9"/>
    </row>
    <row r="77" spans="1:6" x14ac:dyDescent="0.2">
      <c r="A77" s="2" t="s">
        <v>2</v>
      </c>
      <c r="B77" s="13">
        <v>18</v>
      </c>
      <c r="D77" s="6" t="s">
        <v>5</v>
      </c>
      <c r="E77" s="5">
        <f>IF(B80&gt;0,2000/B80,0)</f>
        <v>33.387444444444434</v>
      </c>
      <c r="F77" s="4" t="s">
        <v>3</v>
      </c>
    </row>
    <row r="78" spans="1:6" x14ac:dyDescent="0.2">
      <c r="A78" s="2" t="s">
        <v>1</v>
      </c>
      <c r="B78" s="1">
        <v>463</v>
      </c>
      <c r="E78" s="5">
        <f>IF(E77&gt;0,200-E77,0)</f>
        <v>166.61255555555556</v>
      </c>
      <c r="F78" s="4" t="s">
        <v>4</v>
      </c>
    </row>
    <row r="79" spans="1:6" x14ac:dyDescent="0.2">
      <c r="A79" s="2"/>
    </row>
    <row r="80" spans="1:6" x14ac:dyDescent="0.2">
      <c r="A80" s="2" t="s">
        <v>0</v>
      </c>
      <c r="B80" s="3">
        <f>IF(B77&lt;&gt;"",(B77*(10^3/1)*(1/649)*(1/B78))*1000,0)</f>
        <v>59.902757856413103</v>
      </c>
      <c r="D80" s="4" t="s">
        <v>6</v>
      </c>
      <c r="E80" s="8">
        <v>20</v>
      </c>
      <c r="F80" s="4" t="s">
        <v>8</v>
      </c>
    </row>
    <row r="81" spans="1:25" x14ac:dyDescent="0.2">
      <c r="D81" s="4" t="s">
        <v>7</v>
      </c>
      <c r="E81" s="7">
        <f>IF(E80&lt;&gt;"",(E80*10)/B80,0)</f>
        <v>3.3387444444444436</v>
      </c>
      <c r="F81" s="4" t="s">
        <v>3</v>
      </c>
    </row>
    <row r="82" spans="1:25" x14ac:dyDescent="0.2">
      <c r="E82" s="7">
        <f>IF(E81&lt;&gt;0,E80-E81,0)</f>
        <v>16.661255555555556</v>
      </c>
      <c r="F82" s="4" t="s">
        <v>4</v>
      </c>
    </row>
    <row r="84" spans="1:25" x14ac:dyDescent="0.2">
      <c r="A84" s="14"/>
      <c r="B84" s="15"/>
      <c r="C84" s="16"/>
      <c r="D84" s="16"/>
      <c r="E84" s="16"/>
      <c r="F84" s="16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</row>
    <row r="85" spans="1:25" x14ac:dyDescent="0.2">
      <c r="A85" s="14"/>
      <c r="B85" s="18"/>
      <c r="C85" s="16"/>
      <c r="D85" s="16"/>
      <c r="E85" s="16"/>
      <c r="F85" s="16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</row>
    <row r="86" spans="1:25" x14ac:dyDescent="0.2">
      <c r="A86" s="14"/>
      <c r="B86" s="19"/>
      <c r="C86" s="16"/>
      <c r="D86" s="16"/>
      <c r="E86" s="16"/>
      <c r="F86" s="16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</row>
    <row r="87" spans="1:25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</row>
    <row r="88" spans="1:25" x14ac:dyDescent="0.2">
      <c r="A88" s="14"/>
      <c r="B88" s="20"/>
      <c r="C88" s="17"/>
      <c r="D88" s="21"/>
      <c r="E88" s="22"/>
      <c r="F88" s="23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</row>
    <row r="89" spans="1:25" x14ac:dyDescent="0.2">
      <c r="A89" s="14"/>
      <c r="B89" s="17"/>
      <c r="C89" s="17"/>
      <c r="D89" s="17"/>
      <c r="E89" s="22"/>
      <c r="F89" s="23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</row>
    <row r="90" spans="1:25" x14ac:dyDescent="0.2">
      <c r="A90" s="14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</row>
    <row r="91" spans="1:25" x14ac:dyDescent="0.2">
      <c r="A91" s="14"/>
      <c r="B91" s="20"/>
      <c r="C91" s="17"/>
      <c r="D91" s="23"/>
      <c r="E91" s="24"/>
      <c r="F91" s="23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1:25" x14ac:dyDescent="0.2">
      <c r="A92" s="17"/>
      <c r="B92" s="17"/>
      <c r="C92" s="17"/>
      <c r="D92" s="23"/>
      <c r="E92" s="22"/>
      <c r="F92" s="23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 spans="1:25" x14ac:dyDescent="0.2">
      <c r="A93" s="17"/>
      <c r="B93" s="17"/>
      <c r="C93" s="17"/>
      <c r="D93" s="17"/>
      <c r="E93" s="22"/>
      <c r="F93" s="23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1:25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</row>
    <row r="95" spans="1:25" x14ac:dyDescent="0.2">
      <c r="A95" s="14"/>
      <c r="B95" s="15"/>
      <c r="C95" s="16"/>
      <c r="D95" s="16"/>
      <c r="E95" s="16"/>
      <c r="F95" s="16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</row>
    <row r="96" spans="1:25" x14ac:dyDescent="0.2">
      <c r="A96" s="14"/>
      <c r="B96" s="18"/>
      <c r="C96" s="16"/>
      <c r="D96" s="16"/>
      <c r="E96" s="16"/>
      <c r="F96" s="16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</row>
    <row r="97" spans="1:25" x14ac:dyDescent="0.2">
      <c r="A97" s="14"/>
      <c r="B97" s="19"/>
      <c r="C97" s="16"/>
      <c r="D97" s="16"/>
      <c r="E97" s="16"/>
      <c r="F97" s="16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</row>
    <row r="98" spans="1:25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</row>
    <row r="99" spans="1:25" x14ac:dyDescent="0.2">
      <c r="A99" s="14"/>
      <c r="B99" s="20"/>
      <c r="C99" s="17"/>
      <c r="D99" s="21"/>
      <c r="E99" s="22"/>
      <c r="F99" s="23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</row>
    <row r="100" spans="1:25" x14ac:dyDescent="0.2">
      <c r="A100" s="14"/>
      <c r="B100" s="17"/>
      <c r="C100" s="17"/>
      <c r="D100" s="17"/>
      <c r="E100" s="22"/>
      <c r="F100" s="23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</row>
    <row r="101" spans="1:25" x14ac:dyDescent="0.2">
      <c r="A101" s="14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</row>
    <row r="102" spans="1:25" x14ac:dyDescent="0.2">
      <c r="A102" s="14"/>
      <c r="B102" s="20"/>
      <c r="C102" s="17"/>
      <c r="D102" s="23"/>
      <c r="E102" s="24"/>
      <c r="F102" s="23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</row>
    <row r="103" spans="1:25" x14ac:dyDescent="0.2">
      <c r="A103" s="17"/>
      <c r="B103" s="17"/>
      <c r="C103" s="17"/>
      <c r="D103" s="23"/>
      <c r="E103" s="22"/>
      <c r="F103" s="23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</row>
    <row r="104" spans="1:25" x14ac:dyDescent="0.2">
      <c r="A104" s="17"/>
      <c r="B104" s="17"/>
      <c r="C104" s="17"/>
      <c r="D104" s="17"/>
      <c r="E104" s="22"/>
      <c r="F104" s="23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</row>
    <row r="105" spans="1:25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</row>
    <row r="106" spans="1:25" x14ac:dyDescent="0.2">
      <c r="A106" s="14"/>
      <c r="B106" s="15"/>
      <c r="C106" s="16"/>
      <c r="D106" s="16"/>
      <c r="E106" s="16"/>
      <c r="F106" s="16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</row>
    <row r="107" spans="1:25" x14ac:dyDescent="0.2">
      <c r="A107" s="14"/>
      <c r="B107" s="18"/>
      <c r="C107" s="16"/>
      <c r="D107" s="16"/>
      <c r="E107" s="16"/>
      <c r="F107" s="16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</row>
    <row r="108" spans="1:25" x14ac:dyDescent="0.2">
      <c r="A108" s="14"/>
      <c r="B108" s="19"/>
      <c r="C108" s="16"/>
      <c r="D108" s="16"/>
      <c r="E108" s="16"/>
      <c r="F108" s="16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5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</row>
    <row r="110" spans="1:25" x14ac:dyDescent="0.2">
      <c r="A110" s="14"/>
      <c r="B110" s="20"/>
      <c r="C110" s="17"/>
      <c r="D110" s="21"/>
      <c r="E110" s="22"/>
      <c r="F110" s="23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</row>
    <row r="111" spans="1:25" x14ac:dyDescent="0.2">
      <c r="A111" s="14"/>
      <c r="B111" s="17"/>
      <c r="C111" s="17"/>
      <c r="D111" s="17"/>
      <c r="E111" s="22"/>
      <c r="F111" s="23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</row>
    <row r="112" spans="1:25" x14ac:dyDescent="0.2">
      <c r="A112" s="14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</row>
    <row r="113" spans="1:25" x14ac:dyDescent="0.2">
      <c r="A113" s="14"/>
      <c r="B113" s="20"/>
      <c r="C113" s="17"/>
      <c r="D113" s="23"/>
      <c r="E113" s="24"/>
      <c r="F113" s="23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</row>
    <row r="114" spans="1:25" x14ac:dyDescent="0.2">
      <c r="A114" s="17"/>
      <c r="B114" s="17"/>
      <c r="C114" s="17"/>
      <c r="D114" s="23"/>
      <c r="E114" s="22"/>
      <c r="F114" s="23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</row>
    <row r="115" spans="1:25" x14ac:dyDescent="0.2">
      <c r="A115" s="17"/>
      <c r="B115" s="17"/>
      <c r="C115" s="17"/>
      <c r="D115" s="17"/>
      <c r="E115" s="22"/>
      <c r="F115" s="23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</row>
    <row r="116" spans="1:25" x14ac:dyDescent="0.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</row>
    <row r="117" spans="1:25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</row>
    <row r="118" spans="1:25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</row>
    <row r="119" spans="1:25" x14ac:dyDescent="0.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</row>
    <row r="120" spans="1:25" x14ac:dyDescent="0.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</row>
    <row r="121" spans="1:25" x14ac:dyDescent="0.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</row>
    <row r="122" spans="1:25" x14ac:dyDescent="0.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</row>
    <row r="123" spans="1:25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</row>
    <row r="124" spans="1:25" x14ac:dyDescent="0.2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</row>
    <row r="125" spans="1:25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</row>
    <row r="126" spans="1:25" x14ac:dyDescent="0.2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</row>
    <row r="127" spans="1:25" x14ac:dyDescent="0.2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</row>
    <row r="128" spans="1:25" x14ac:dyDescent="0.2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</row>
  </sheetData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Single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McGrath</dc:creator>
  <cp:lastModifiedBy>lipking</cp:lastModifiedBy>
  <cp:lastPrinted>2010-04-14T16:25:57Z</cp:lastPrinted>
  <dcterms:created xsi:type="dcterms:W3CDTF">2007-04-12T13:55:20Z</dcterms:created>
  <dcterms:modified xsi:type="dcterms:W3CDTF">2011-09-01T18:43:45Z</dcterms:modified>
</cp:coreProperties>
</file>